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<sst xmlns="http://schemas.openxmlformats.org/spreadsheetml/2006/main" count="57" uniqueCount="57">
  <si>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Інші програми соціального захисту дітей</t>
  </si>
  <si>
    <t xml:space="preserve">Код </t>
  </si>
  <si>
    <t>Назва</t>
  </si>
  <si>
    <t>010000</t>
  </si>
  <si>
    <t>070000</t>
  </si>
  <si>
    <t>080000</t>
  </si>
  <si>
    <t>090000</t>
  </si>
  <si>
    <t>090412</t>
  </si>
  <si>
    <t>Інші видатки по соціальному захисту населення</t>
  </si>
  <si>
    <t>091100</t>
  </si>
  <si>
    <t>Молодіжні програми</t>
  </si>
  <si>
    <t>091200</t>
  </si>
  <si>
    <t>Інші заклади та заходи в галузі соціальної політики</t>
  </si>
  <si>
    <t>110000</t>
  </si>
  <si>
    <t>130000</t>
  </si>
  <si>
    <t>250000</t>
  </si>
  <si>
    <t>900201</t>
  </si>
  <si>
    <t>% до  річних призначень</t>
  </si>
  <si>
    <t>090802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</si>
  <si>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</si>
  <si>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</si>
  <si>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</si>
  <si>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</si>
  <si>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</si>
  <si>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090417</t>
  </si>
  <si>
    <t>Витрати на поховання учасників бойових дій та інвалідів війни</t>
  </si>
  <si>
    <t>Бюджет розвитку</t>
  </si>
  <si>
    <t xml:space="preserve">Начальник фінансового управління </t>
  </si>
  <si>
    <t>Корюківської районної державної адміністрації</t>
  </si>
  <si>
    <t>В.І.Єременко</t>
  </si>
  <si>
    <t>250404</t>
  </si>
  <si>
    <t xml:space="preserve">Інші видатки 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</si>
  <si>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</si>
  <si>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</si>
  <si>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</si>
  <si>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Всього видатків  загальному фонду (з урахуванням трансфертів)</t>
  </si>
  <si>
    <t>ВИДАТКИ ЗАГАЛЬНОГО ФОНДУ</t>
  </si>
  <si>
    <t>ВИДАТКИ СПЕЦІАЛЬНОГО ФОНДУ</t>
  </si>
  <si>
    <t>210000</t>
  </si>
  <si>
    <t>Бюджет на 2016 рік (із внесеними змінами)</t>
  </si>
  <si>
    <t>250102</t>
  </si>
  <si>
    <t>Резервний фонд</t>
  </si>
  <si>
    <t>Міжбюджетні трансферти бюджетам нижчих рівнів</t>
  </si>
  <si>
    <t>План на 9 місяців 2016 року</t>
  </si>
  <si>
    <t>Касові видатки за 2016 рік</t>
  </si>
  <si>
    <t>160000</t>
  </si>
  <si>
    <t>250203</t>
  </si>
  <si>
    <t>Проведення виборів депутатів місцевих рад та сільських, селищних, міських голів</t>
  </si>
  <si>
    <t>Державне управління</t>
  </si>
  <si>
    <t>Освіта</t>
  </si>
  <si>
    <t>Охорона здоров'я</t>
  </si>
  <si>
    <t>Соцзахист і соцзабезпечення</t>
  </si>
  <si>
    <t>Культура і мистецтво</t>
  </si>
  <si>
    <t>Фізична культура і спорт</t>
  </si>
  <si>
    <t>Сільське і лісове господарство, рибне господарство та мисливство</t>
  </si>
  <si>
    <t>Запобігання та ліквідація надзвичайних ситуацій та наслідків стихійного лиха</t>
  </si>
  <si>
    <t xml:space="preserve">Видатки не віднесені до основних груп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</si>
</sst>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9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1"/>
      <name val="Arial Cyr"/>
      <family val="0"/>
    </font>
    <font>
      <i/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sz val="10"/>
      <name val="Helv"/>
      <family val="0"/>
    </font>
    <font>
      <sz val="12"/>
      <name val="Arial Cyr"/>
      <family val="0"/>
    </font>
    <font>
      <b/>
      <i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17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/>
    </xf>
    <xf numFmtId="176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76" fontId="5" fillId="2" borderId="1" xfId="0" applyNumberFormat="1" applyFont="1" applyFill="1" applyBorder="1" applyAlignment="1">
      <alignment wrapText="1"/>
    </xf>
    <xf numFmtId="176" fontId="2" fillId="2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176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6" fontId="0" fillId="2" borderId="1" xfId="0" applyNumberFormat="1" applyFill="1" applyBorder="1" applyAlignment="1">
      <alignment/>
    </xf>
    <xf numFmtId="0" fontId="7" fillId="0" borderId="2" xfId="0" applyFont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7" fillId="2" borderId="1" xfId="0" applyFont="1" applyFill="1" applyBorder="1" applyAlignment="1">
      <alignment/>
    </xf>
    <xf numFmtId="0" fontId="18" fillId="2" borderId="1" xfId="0" applyFont="1" applyFill="1" applyBorder="1" applyAlignment="1">
      <alignment horizontal="center" wrapText="1"/>
    </xf>
    <xf numFmtId="176" fontId="18" fillId="2" borderId="1" xfId="0" applyNumberFormat="1" applyFont="1" applyFill="1" applyBorder="1" applyAlignment="1">
      <alignment horizontal="right"/>
    </xf>
    <xf numFmtId="176" fontId="18" fillId="2" borderId="1" xfId="0" applyNumberFormat="1" applyFont="1" applyFill="1" applyBorder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7.25390625" style="0" customWidth="1"/>
    <col min="2" max="2" width="43.25390625" style="0" customWidth="1"/>
    <col min="3" max="3" width="14.00390625" style="0" customWidth="1"/>
    <col min="4" max="4" width="10.25390625" style="0" hidden="1" customWidth="1"/>
    <col min="5" max="5" width="13.125" style="0" customWidth="1"/>
    <col min="6" max="6" width="12.375" style="0" customWidth="1"/>
    <col min="7" max="7" width="8.625" style="0" hidden="1" customWidth="1"/>
  </cols>
  <sheetData>
    <row r="1" spans="1:7" ht="42.75" customHeight="1">
      <c r="A1" s="5" t="s">
        <v>1</v>
      </c>
      <c r="B1" s="6" t="s">
        <v>2</v>
      </c>
      <c r="C1" s="28" t="s">
        <v>39</v>
      </c>
      <c r="D1" s="28" t="s">
        <v>43</v>
      </c>
      <c r="E1" s="22" t="s">
        <v>44</v>
      </c>
      <c r="F1" s="22" t="s">
        <v>17</v>
      </c>
      <c r="G1" s="22" t="s">
        <v>21</v>
      </c>
    </row>
    <row r="2" spans="1:7" ht="20.25" customHeight="1">
      <c r="A2" s="35"/>
      <c r="B2" s="45" t="s">
        <v>36</v>
      </c>
      <c r="C2" s="36"/>
      <c r="D2" s="36"/>
      <c r="E2" s="35"/>
      <c r="F2" s="35"/>
      <c r="G2" s="35"/>
    </row>
    <row r="3" spans="1:7" ht="24" customHeight="1">
      <c r="A3" s="23" t="s">
        <v>3</v>
      </c>
      <c r="B3" s="26" t="s">
        <v>48</v>
      </c>
      <c r="C3" s="15">
        <v>1201.3</v>
      </c>
      <c r="D3" s="7">
        <v>870.3</v>
      </c>
      <c r="E3" s="13">
        <v>1183.5</v>
      </c>
      <c r="F3" s="2">
        <f>E3/C3*100</f>
        <v>98.51827187213851</v>
      </c>
      <c r="G3" s="13">
        <f>E3/D3*100</f>
        <v>135.9875904860393</v>
      </c>
    </row>
    <row r="4" spans="1:7" ht="24" customHeight="1">
      <c r="A4" s="23" t="s">
        <v>4</v>
      </c>
      <c r="B4" s="26" t="s">
        <v>49</v>
      </c>
      <c r="C4" s="15">
        <v>37798.4</v>
      </c>
      <c r="D4" s="15">
        <v>29085.9</v>
      </c>
      <c r="E4" s="13">
        <v>37535.6</v>
      </c>
      <c r="F4" s="2">
        <f aca="true" t="shared" si="0" ref="F4:F25">E4/C4*100</f>
        <v>99.30473247544869</v>
      </c>
      <c r="G4" s="13">
        <f aca="true" t="shared" si="1" ref="G4:G25">E4/D4*100</f>
        <v>129.05084594253572</v>
      </c>
    </row>
    <row r="5" spans="1:7" ht="24" customHeight="1">
      <c r="A5" s="23" t="s">
        <v>5</v>
      </c>
      <c r="B5" s="26" t="s">
        <v>50</v>
      </c>
      <c r="C5" s="7">
        <v>26810.2</v>
      </c>
      <c r="D5" s="7">
        <v>19234.3</v>
      </c>
      <c r="E5" s="13">
        <v>26450</v>
      </c>
      <c r="F5" s="2">
        <f t="shared" si="0"/>
        <v>98.65648148838875</v>
      </c>
      <c r="G5" s="13">
        <f t="shared" si="1"/>
        <v>137.51475229147928</v>
      </c>
    </row>
    <row r="6" spans="1:7" ht="24" customHeight="1">
      <c r="A6" s="23" t="s">
        <v>6</v>
      </c>
      <c r="B6" s="26" t="s">
        <v>51</v>
      </c>
      <c r="C6" s="7">
        <f>SUM(C7:C14)</f>
        <v>85198.67</v>
      </c>
      <c r="D6" s="7">
        <f>SUM(D7:D14)</f>
        <v>54993.7</v>
      </c>
      <c r="E6" s="7">
        <f>SUM(E7:E14)</f>
        <v>85091.2</v>
      </c>
      <c r="F6" s="2">
        <f t="shared" si="0"/>
        <v>99.87385953325327</v>
      </c>
      <c r="G6" s="13">
        <f t="shared" si="1"/>
        <v>154.72899623047732</v>
      </c>
    </row>
    <row r="7" spans="1:7" ht="17.25" customHeight="1">
      <c r="A7" s="23"/>
      <c r="B7" s="32" t="s">
        <v>32</v>
      </c>
      <c r="C7" s="10">
        <v>6389.9</v>
      </c>
      <c r="D7" s="10">
        <v>2750</v>
      </c>
      <c r="E7" s="10">
        <v>6373.1</v>
      </c>
      <c r="F7" s="16">
        <f>E7/C7*100</f>
        <v>99.73708508740357</v>
      </c>
      <c r="G7" s="16">
        <f>E7/D7*100</f>
        <v>231.7490909090909</v>
      </c>
    </row>
    <row r="8" spans="1:7" ht="24" customHeight="1">
      <c r="A8" s="23"/>
      <c r="B8" s="44" t="s">
        <v>33</v>
      </c>
      <c r="C8" s="10">
        <v>38260.97</v>
      </c>
      <c r="D8" s="10">
        <v>28147.2</v>
      </c>
      <c r="E8" s="10">
        <v>38261</v>
      </c>
      <c r="F8" s="16">
        <f>E8/C8*100</f>
        <v>100.00007840888507</v>
      </c>
      <c r="G8" s="16">
        <f>E8/D8*100</f>
        <v>135.9318155979991</v>
      </c>
    </row>
    <row r="9" spans="1:7" ht="16.5" customHeight="1">
      <c r="A9" s="23"/>
      <c r="B9" s="44" t="s">
        <v>34</v>
      </c>
      <c r="C9" s="10">
        <v>36044.3</v>
      </c>
      <c r="D9" s="10">
        <v>20426.3</v>
      </c>
      <c r="E9" s="10">
        <v>35971.1</v>
      </c>
      <c r="F9" s="16">
        <f>E9/C9*100</f>
        <v>99.79691657210708</v>
      </c>
      <c r="G9" s="16">
        <f>E9/D9*100</f>
        <v>176.10188825191054</v>
      </c>
    </row>
    <row r="10" spans="1:7" ht="16.5" customHeight="1">
      <c r="A10" s="24" t="s">
        <v>7</v>
      </c>
      <c r="B10" s="27" t="s">
        <v>8</v>
      </c>
      <c r="C10" s="10">
        <v>120.4</v>
      </c>
      <c r="D10" s="10">
        <v>47</v>
      </c>
      <c r="E10" s="16">
        <v>120.3</v>
      </c>
      <c r="F10" s="16">
        <f t="shared" si="0"/>
        <v>99.91694352159467</v>
      </c>
      <c r="G10" s="16">
        <f t="shared" si="1"/>
        <v>255.9574468085106</v>
      </c>
    </row>
    <row r="11" spans="1:7" ht="16.5" customHeight="1">
      <c r="A11" s="24" t="s">
        <v>24</v>
      </c>
      <c r="B11" s="27" t="s">
        <v>25</v>
      </c>
      <c r="C11" s="10">
        <v>8.8</v>
      </c>
      <c r="D11" s="10">
        <v>9.1</v>
      </c>
      <c r="E11" s="16">
        <v>5.7</v>
      </c>
      <c r="F11" s="16">
        <f>E11/C11*100</f>
        <v>64.77272727272727</v>
      </c>
      <c r="G11" s="16">
        <f>E11/D11*100</f>
        <v>62.637362637362635</v>
      </c>
    </row>
    <row r="12" spans="1:7" ht="16.5" customHeight="1">
      <c r="A12" s="24" t="s">
        <v>18</v>
      </c>
      <c r="B12" s="27" t="s">
        <v>0</v>
      </c>
      <c r="C12" s="10">
        <v>36</v>
      </c>
      <c r="D12" s="10">
        <v>17.5</v>
      </c>
      <c r="E12" s="9">
        <v>36</v>
      </c>
      <c r="F12" s="16">
        <f t="shared" si="0"/>
        <v>100</v>
      </c>
      <c r="G12" s="16">
        <f>E12/D12*100</f>
        <v>205.7142857142857</v>
      </c>
    </row>
    <row r="13" spans="1:7" ht="16.5" customHeight="1">
      <c r="A13" s="24" t="s">
        <v>9</v>
      </c>
      <c r="B13" s="27" t="s">
        <v>10</v>
      </c>
      <c r="C13" s="11">
        <v>506.9</v>
      </c>
      <c r="D13" s="11">
        <v>435.7</v>
      </c>
      <c r="E13" s="16">
        <v>502.7</v>
      </c>
      <c r="F13" s="16">
        <f t="shared" si="0"/>
        <v>99.17143420793056</v>
      </c>
      <c r="G13" s="16">
        <f t="shared" si="1"/>
        <v>115.37755336240532</v>
      </c>
    </row>
    <row r="14" spans="1:7" ht="16.5" customHeight="1">
      <c r="A14" s="24" t="s">
        <v>11</v>
      </c>
      <c r="B14" s="27" t="s">
        <v>12</v>
      </c>
      <c r="C14" s="11">
        <v>3831.4</v>
      </c>
      <c r="D14" s="11">
        <v>3160.9</v>
      </c>
      <c r="E14" s="16">
        <v>3821.3</v>
      </c>
      <c r="F14" s="16">
        <f t="shared" si="0"/>
        <v>99.73638878738842</v>
      </c>
      <c r="G14" s="16">
        <f t="shared" si="1"/>
        <v>120.8927837008447</v>
      </c>
    </row>
    <row r="15" spans="1:7" ht="24" customHeight="1">
      <c r="A15" s="23" t="s">
        <v>13</v>
      </c>
      <c r="B15" s="26" t="s">
        <v>52</v>
      </c>
      <c r="C15" s="15">
        <v>5011</v>
      </c>
      <c r="D15" s="15">
        <v>4252.4</v>
      </c>
      <c r="E15" s="13">
        <v>4954.9</v>
      </c>
      <c r="F15" s="2">
        <f t="shared" si="0"/>
        <v>98.88046298144081</v>
      </c>
      <c r="G15" s="13">
        <f t="shared" si="1"/>
        <v>116.52008277678488</v>
      </c>
    </row>
    <row r="16" spans="1:7" ht="24" customHeight="1">
      <c r="A16" s="23" t="s">
        <v>14</v>
      </c>
      <c r="B16" s="26" t="s">
        <v>53</v>
      </c>
      <c r="C16" s="7">
        <v>723</v>
      </c>
      <c r="D16" s="7">
        <v>575.1</v>
      </c>
      <c r="E16" s="13">
        <v>718.8</v>
      </c>
      <c r="F16" s="2">
        <f t="shared" si="0"/>
        <v>99.41908713692945</v>
      </c>
      <c r="G16" s="13">
        <f t="shared" si="1"/>
        <v>124.98695878977568</v>
      </c>
    </row>
    <row r="17" spans="1:7" ht="24" customHeight="1">
      <c r="A17" s="23" t="s">
        <v>45</v>
      </c>
      <c r="B17" s="29" t="s">
        <v>54</v>
      </c>
      <c r="C17" s="7">
        <v>63</v>
      </c>
      <c r="D17" s="7"/>
      <c r="E17" s="13">
        <v>63</v>
      </c>
      <c r="F17" s="2">
        <f t="shared" si="0"/>
        <v>100</v>
      </c>
      <c r="G17" s="13"/>
    </row>
    <row r="18" spans="1:7" ht="24" customHeight="1">
      <c r="A18" s="23" t="s">
        <v>38</v>
      </c>
      <c r="B18" s="29" t="s">
        <v>55</v>
      </c>
      <c r="C18" s="7">
        <v>30</v>
      </c>
      <c r="D18" s="7">
        <v>24</v>
      </c>
      <c r="E18" s="3">
        <v>29.9</v>
      </c>
      <c r="F18" s="2">
        <f t="shared" si="0"/>
        <v>99.66666666666666</v>
      </c>
      <c r="G18" s="8"/>
    </row>
    <row r="19" spans="1:7" ht="24" customHeight="1">
      <c r="A19" s="23" t="s">
        <v>15</v>
      </c>
      <c r="B19" s="29" t="s">
        <v>56</v>
      </c>
      <c r="C19" s="7">
        <f>C20+C22+C21</f>
        <v>120</v>
      </c>
      <c r="D19" s="7">
        <f>D20+D22+D21</f>
        <v>686.1999999999999</v>
      </c>
      <c r="E19" s="7">
        <f>E20+E22+E21</f>
        <v>115.3</v>
      </c>
      <c r="F19" s="2">
        <f t="shared" si="0"/>
        <v>96.08333333333333</v>
      </c>
      <c r="G19" s="8">
        <f t="shared" si="1"/>
        <v>16.80268143398426</v>
      </c>
    </row>
    <row r="20" spans="1:7" ht="24" customHeight="1" hidden="1">
      <c r="A20" s="24" t="s">
        <v>40</v>
      </c>
      <c r="B20" s="47" t="s">
        <v>41</v>
      </c>
      <c r="C20" s="10">
        <v>0</v>
      </c>
      <c r="D20" s="11">
        <v>10</v>
      </c>
      <c r="E20" s="9">
        <v>0</v>
      </c>
      <c r="F20" s="16"/>
      <c r="G20" s="16"/>
    </row>
    <row r="21" spans="1:6" ht="25.5" customHeight="1">
      <c r="A21" s="24" t="s">
        <v>46</v>
      </c>
      <c r="B21" s="47" t="s">
        <v>47</v>
      </c>
      <c r="C21" s="10">
        <v>1.8</v>
      </c>
      <c r="D21" s="9">
        <v>585.3</v>
      </c>
      <c r="E21" s="16">
        <v>1.8</v>
      </c>
      <c r="F21" s="16">
        <f t="shared" si="0"/>
        <v>100</v>
      </c>
    </row>
    <row r="22" spans="1:7" ht="14.25" customHeight="1">
      <c r="A22" s="24" t="s">
        <v>30</v>
      </c>
      <c r="B22" s="32" t="s">
        <v>31</v>
      </c>
      <c r="C22" s="10">
        <v>118.2</v>
      </c>
      <c r="D22" s="10">
        <v>90.9</v>
      </c>
      <c r="E22" s="9">
        <v>113.5</v>
      </c>
      <c r="F22" s="16">
        <f t="shared" si="0"/>
        <v>96.02368866328257</v>
      </c>
      <c r="G22" s="16">
        <f t="shared" si="1"/>
        <v>124.86248624862486</v>
      </c>
    </row>
    <row r="23" spans="1:7" ht="23.25" customHeight="1">
      <c r="A23" s="25" t="s">
        <v>16</v>
      </c>
      <c r="B23" s="18" t="s">
        <v>19</v>
      </c>
      <c r="C23" s="17">
        <f>SUM(C3+C4+C5+C6+C15+C16+C19+C18+C17)</f>
        <v>156955.57</v>
      </c>
      <c r="D23" s="17">
        <f>SUM(D3+D4+D5+D6+D15+D16+D19+D18+D17)</f>
        <v>109721.9</v>
      </c>
      <c r="E23" s="17">
        <f>SUM(E3+E4+E5+E6+E15+E16+E19+E18+E17)</f>
        <v>156142.19999999995</v>
      </c>
      <c r="F23" s="14">
        <f t="shared" si="0"/>
        <v>99.48178328427589</v>
      </c>
      <c r="G23" s="34">
        <f t="shared" si="1"/>
        <v>142.30723310478578</v>
      </c>
    </row>
    <row r="24" spans="1:7" ht="23.25" customHeight="1">
      <c r="A24" s="23"/>
      <c r="B24" s="30" t="s">
        <v>42</v>
      </c>
      <c r="C24" s="8">
        <v>12204</v>
      </c>
      <c r="D24" s="1">
        <v>7757</v>
      </c>
      <c r="E24" s="8">
        <v>12048</v>
      </c>
      <c r="F24" s="2">
        <f t="shared" si="0"/>
        <v>98.72173058013766</v>
      </c>
      <c r="G24" s="13">
        <f t="shared" si="1"/>
        <v>155.3177774912982</v>
      </c>
    </row>
    <row r="25" spans="1:7" ht="29.25" customHeight="1">
      <c r="A25" s="25" t="s">
        <v>23</v>
      </c>
      <c r="B25" s="19" t="s">
        <v>35</v>
      </c>
      <c r="C25" s="20">
        <f>SUM(C23:C24)</f>
        <v>169159.57</v>
      </c>
      <c r="D25" s="20">
        <f>SUM(D23:D24)</f>
        <v>117478.9</v>
      </c>
      <c r="E25" s="20">
        <f>SUM(E23:E24)</f>
        <v>168190.19999999995</v>
      </c>
      <c r="F25" s="14">
        <f t="shared" si="0"/>
        <v>99.42694935911692</v>
      </c>
      <c r="G25" s="34">
        <f t="shared" si="1"/>
        <v>143.1663047577054</v>
      </c>
    </row>
    <row r="26" spans="1:7" ht="29.25" customHeight="1">
      <c r="A26" s="41">
        <v>900204</v>
      </c>
      <c r="B26" s="46" t="s">
        <v>37</v>
      </c>
      <c r="C26" s="42">
        <f>SUM(C27:C28)</f>
        <v>18208.4</v>
      </c>
      <c r="D26" s="42"/>
      <c r="E26" s="42">
        <f>SUM(E27:E28)</f>
        <v>17824.9</v>
      </c>
      <c r="F26" s="21">
        <f>E26/C26*100</f>
        <v>97.8938292216779</v>
      </c>
      <c r="G26" s="39"/>
    </row>
    <row r="27" spans="1:7" ht="24.75" customHeight="1">
      <c r="A27" s="23"/>
      <c r="B27" s="33" t="s">
        <v>20</v>
      </c>
      <c r="C27" s="12">
        <v>3935.8</v>
      </c>
      <c r="D27" s="12"/>
      <c r="E27" s="12">
        <v>3623.5</v>
      </c>
      <c r="F27" s="12">
        <f>E27/C27*100</f>
        <v>92.06514558666599</v>
      </c>
      <c r="G27" s="13"/>
    </row>
    <row r="28" spans="1:7" ht="18" customHeight="1">
      <c r="A28" s="23"/>
      <c r="B28" s="40" t="s">
        <v>26</v>
      </c>
      <c r="C28" s="12">
        <v>14272.6</v>
      </c>
      <c r="D28" s="12"/>
      <c r="E28" s="12">
        <v>14201.4</v>
      </c>
      <c r="F28" s="12">
        <f>E28/C28*100</f>
        <v>99.50114204840042</v>
      </c>
      <c r="G28" s="8"/>
    </row>
    <row r="29" spans="1:7" s="53" customFormat="1" ht="21.75" customHeight="1">
      <c r="A29" s="49"/>
      <c r="B29" s="50" t="s">
        <v>22</v>
      </c>
      <c r="C29" s="51">
        <f>C25+C26</f>
        <v>187367.97</v>
      </c>
      <c r="D29" s="51"/>
      <c r="E29" s="51">
        <f>E25+E26</f>
        <v>186015.09999999995</v>
      </c>
      <c r="F29" s="52">
        <f>E29/C29*100</f>
        <v>99.27796090228226</v>
      </c>
      <c r="G29" s="52"/>
    </row>
    <row r="30" spans="1:6" ht="12.75">
      <c r="A30" s="37"/>
      <c r="B30" s="4"/>
      <c r="C30" s="38"/>
      <c r="D30" s="38"/>
      <c r="E30" s="31"/>
      <c r="F30" s="31"/>
    </row>
    <row r="31" ht="12.75">
      <c r="B31" s="43" t="s">
        <v>27</v>
      </c>
    </row>
    <row r="32" spans="2:6" ht="12.75">
      <c r="B32" s="43" t="s">
        <v>28</v>
      </c>
      <c r="E32" s="48" t="s">
        <v>29</v>
      </c>
      <c r="F32" s="48"/>
    </row>
  </sheetData>
  <mergeCells count="1">
    <mergeCell ref="E32:F32"/>
  </mergeCells>
  <printOptions/>
  <pageMargins left="0.7086614173228347" right="0.31496062992125984" top="0.6692913385826772" bottom="0.15748031496062992" header="0.31496062992125984" footer="0.2362204724409449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2017-02-09T06:32:06Z</cp:lastPrinted>
  <dcterms:created xsi:type="dcterms:W3CDTF">2002-08-22T12:41:49Z</dcterms:created>
  <dcterms:modified xsi:type="dcterms:W3CDTF">2017-02-09T06:32:09Z</dcterms:modified>
  <cp:category/>
  <cp:version/>
  <cp:contentType/>
  <cp:contentStatus/>
</cp:coreProperties>
</file>